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16" i="1" l="1"/>
  <c r="D15" i="1"/>
  <c r="G16" i="1" l="1"/>
  <c r="G15" i="1"/>
  <c r="G5" i="1"/>
  <c r="G4" i="1"/>
  <c r="G6" i="1"/>
  <c r="G7" i="1"/>
  <c r="G8" i="1"/>
  <c r="G9" i="1"/>
  <c r="G10" i="1"/>
  <c r="G11" i="1"/>
  <c r="G12" i="1"/>
  <c r="G13" i="1"/>
  <c r="G14" i="1"/>
  <c r="G17" i="1"/>
  <c r="G18" i="1"/>
  <c r="F19" i="1" l="1"/>
  <c r="F20" i="1" s="1"/>
  <c r="F21" i="1" l="1"/>
</calcChain>
</file>

<file path=xl/sharedStrings.xml><?xml version="1.0" encoding="utf-8"?>
<sst xmlns="http://schemas.openxmlformats.org/spreadsheetml/2006/main" count="27" uniqueCount="27">
  <si>
    <t>Наименование  работ</t>
  </si>
  <si>
    <t>мощность/км/шт</t>
  </si>
  <si>
    <t>Стоимость</t>
  </si>
  <si>
    <t>Итого</t>
  </si>
  <si>
    <t>За бумагу</t>
  </si>
  <si>
    <t>Всего Без НДС</t>
  </si>
  <si>
    <t xml:space="preserve">НДС </t>
  </si>
  <si>
    <t>Всего с НДС</t>
  </si>
  <si>
    <r>
      <t>Строительство КЛ-0,4 руб./</t>
    </r>
    <r>
      <rPr>
        <b/>
        <sz val="10"/>
        <rFont val="Times New Roman"/>
        <family val="1"/>
        <charset val="204"/>
      </rPr>
      <t>км</t>
    </r>
  </si>
  <si>
    <r>
      <t>Строительство КЛ-6(10) руб./</t>
    </r>
    <r>
      <rPr>
        <b/>
        <sz val="10"/>
        <rFont val="Times New Roman"/>
        <family val="1"/>
        <charset val="204"/>
      </rPr>
      <t>км</t>
    </r>
  </si>
  <si>
    <r>
      <t>Строительство ВЛ-0,4  руб./</t>
    </r>
    <r>
      <rPr>
        <b/>
        <sz val="10"/>
        <rFont val="Times New Roman"/>
        <family val="1"/>
        <charset val="204"/>
      </rPr>
      <t>км</t>
    </r>
  </si>
  <si>
    <r>
      <t>Строительство ВЛ-6(10)  руб./</t>
    </r>
    <r>
      <rPr>
        <b/>
        <sz val="10"/>
        <rFont val="Times New Roman"/>
        <family val="1"/>
        <charset val="204"/>
      </rPr>
      <t>км</t>
    </r>
  </si>
  <si>
    <r>
      <t>Строительство ТП,  руб./</t>
    </r>
    <r>
      <rPr>
        <b/>
        <sz val="10"/>
        <rFont val="Times New Roman"/>
        <family val="1"/>
        <charset val="204"/>
      </rPr>
      <t>кВт</t>
    </r>
  </si>
  <si>
    <r>
      <t>Строительство РТП, руб./</t>
    </r>
    <r>
      <rPr>
        <b/>
        <sz val="10"/>
        <rFont val="Times New Roman"/>
        <family val="1"/>
        <charset val="204"/>
      </rPr>
      <t>кВт</t>
    </r>
  </si>
  <si>
    <t xml:space="preserve">СТАНДАРТИЗИРОВАННАЯ ставка </t>
  </si>
  <si>
    <t>Строительство КЛ-6/10/20 кВ методом ГНБ-ПНД диам. 110 мм</t>
  </si>
  <si>
    <t>Строительство КЛ-6/10/20 кВ методом ГНБ-ПНД диам. 160 мм</t>
  </si>
  <si>
    <t>Строительство КЛ-6/10/20 кВ методом ГНБ-ПНД диам. 225 мм</t>
  </si>
  <si>
    <t>Строительство КЛ-0,4 кВ методом ГНБ-ПНД диам. 110 мм</t>
  </si>
  <si>
    <t>Строительство КЛ-0,4 кВ методом ГНБ-ПНД диам. 160 мм</t>
  </si>
  <si>
    <t>Строительство КЛ-0,4 кВ методом ГНБ-ПНД диам. 225 мм</t>
  </si>
  <si>
    <t xml:space="preserve">Приложение №2 к Распоряжению   Комитета по ценам и тарифам Московской области      от 20.12.2018 г.    № 409-Р </t>
  </si>
  <si>
    <t>Категория 3 или 2</t>
  </si>
  <si>
    <r>
      <t>Строительство реклоузеров, переключательных пунктов, руб/</t>
    </r>
    <r>
      <rPr>
        <b/>
        <sz val="10"/>
        <rFont val="Times New Roman"/>
        <family val="1"/>
        <charset val="204"/>
      </rPr>
      <t>ШТ</t>
    </r>
  </si>
  <si>
    <r>
      <t>Строительство РП, руб./</t>
    </r>
    <r>
      <rPr>
        <b/>
        <sz val="10"/>
        <rFont val="Times New Roman"/>
        <family val="1"/>
        <charset val="204"/>
      </rPr>
      <t>ШТ</t>
    </r>
  </si>
  <si>
    <t>Заполнить клетки, выделенные желтым цветом -</t>
  </si>
  <si>
    <t xml:space="preserve">да-1 (3 категория); да-2  (2 категория);  нет-0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</si>
</sst>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7"/>
      <color theme="1"/>
      <name val="Calibri"/>
      <family val="2"/>
      <charset val="204"/>
      <scheme val="minor"/>
    </font>
    <font>
      <b/>
      <sz val="7"/>
      <color theme="1"/>
      <name val="Calibri"/>
      <family val="2"/>
      <charset val="204"/>
      <scheme val="minor"/>
    </font>
    <font>
      <b/>
      <sz val="7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0" xfId="0" applyFont="1"/>
    <xf numFmtId="0" fontId="6" fillId="0" borderId="6" xfId="0" applyFont="1" applyFill="1" applyBorder="1" applyAlignment="1">
      <alignment horizontal="left" vertical="center" wrapText="1"/>
    </xf>
    <xf numFmtId="4" fontId="6" fillId="2" borderId="7" xfId="0" applyNumberFormat="1" applyFont="1" applyFill="1" applyBorder="1" applyAlignment="1">
      <alignment horizontal="center" vertical="center" wrapText="1"/>
    </xf>
    <xf numFmtId="4" fontId="7" fillId="0" borderId="4" xfId="0" applyNumberFormat="1" applyFont="1" applyFill="1" applyBorder="1" applyAlignment="1">
      <alignment horizontal="center" vertical="center" wrapText="1"/>
    </xf>
    <xf numFmtId="4" fontId="6" fillId="2" borderId="8" xfId="0" applyNumberFormat="1" applyFont="1" applyFill="1" applyBorder="1" applyAlignment="1">
      <alignment horizontal="center" vertical="center" wrapText="1"/>
    </xf>
    <xf numFmtId="4" fontId="6" fillId="2" borderId="9" xfId="0" applyNumberFormat="1" applyFont="1" applyFill="1" applyBorder="1" applyAlignment="1">
      <alignment horizontal="center" vertical="center" wrapText="1"/>
    </xf>
    <xf numFmtId="4" fontId="7" fillId="0" borderId="5" xfId="0" applyNumberFormat="1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4" fontId="7" fillId="2" borderId="4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5" fillId="2" borderId="11" xfId="0" applyFont="1" applyFill="1" applyBorder="1" applyAlignment="1">
      <alignment horizontal="center" wrapText="1"/>
    </xf>
    <xf numFmtId="0" fontId="5" fillId="2" borderId="11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2" fillId="0" borderId="13" xfId="0" applyFont="1" applyBorder="1"/>
    <xf numFmtId="0" fontId="0" fillId="0" borderId="0" xfId="0" applyAlignment="1">
      <alignment wrapText="1"/>
    </xf>
    <xf numFmtId="0" fontId="4" fillId="3" borderId="16" xfId="0" applyFont="1" applyFill="1" applyBorder="1" applyAlignment="1">
      <alignment vertical="center" wrapText="1"/>
    </xf>
    <xf numFmtId="0" fontId="4" fillId="3" borderId="17" xfId="0" applyFont="1" applyFill="1" applyBorder="1" applyAlignment="1">
      <alignment horizontal="center" vertical="center" wrapText="1"/>
    </xf>
    <xf numFmtId="0" fontId="7" fillId="5" borderId="8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/>
    </xf>
    <xf numFmtId="49" fontId="3" fillId="2" borderId="3" xfId="0" applyNumberFormat="1" applyFont="1" applyFill="1" applyBorder="1" applyAlignment="1">
      <alignment horizontal="center" vertical="center"/>
    </xf>
    <xf numFmtId="4" fontId="5" fillId="2" borderId="11" xfId="0" applyNumberFormat="1" applyFont="1" applyFill="1" applyBorder="1" applyAlignment="1">
      <alignment horizontal="center" vertical="center"/>
    </xf>
    <xf numFmtId="4" fontId="5" fillId="2" borderId="15" xfId="0" applyNumberFormat="1" applyFont="1" applyFill="1" applyBorder="1" applyAlignment="1">
      <alignment horizontal="center" vertical="center"/>
    </xf>
    <xf numFmtId="4" fontId="1" fillId="2" borderId="11" xfId="0" applyNumberFormat="1" applyFont="1" applyFill="1" applyBorder="1" applyAlignment="1">
      <alignment horizontal="center" vertical="center"/>
    </xf>
    <xf numFmtId="4" fontId="1" fillId="2" borderId="15" xfId="0" applyNumberFormat="1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wrapText="1"/>
    </xf>
    <xf numFmtId="0" fontId="5" fillId="2" borderId="7" xfId="0" applyFont="1" applyFill="1" applyBorder="1" applyAlignment="1">
      <alignment horizontal="center" wrapText="1"/>
    </xf>
    <xf numFmtId="0" fontId="5" fillId="2" borderId="12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tabSelected="1" topLeftCell="B1" workbookViewId="0">
      <selection activeCell="D15" sqref="D15:D16"/>
    </sheetView>
  </sheetViews>
  <sheetFormatPr defaultRowHeight="9" x14ac:dyDescent="0.15"/>
  <cols>
    <col min="1" max="1" width="3.28515625" style="1" hidden="1" customWidth="1"/>
    <col min="2" max="2" width="15.42578125" style="1" customWidth="1"/>
    <col min="3" max="3" width="33.85546875" style="1" customWidth="1"/>
    <col min="4" max="4" width="14.7109375" style="1" customWidth="1"/>
    <col min="5" max="5" width="13.42578125" style="1" customWidth="1"/>
    <col min="6" max="6" width="19.5703125" style="1" customWidth="1"/>
    <col min="7" max="7" width="23.7109375" style="1" customWidth="1"/>
    <col min="8" max="8" width="15.28515625" style="1" customWidth="1"/>
    <col min="9" max="9" width="12.42578125" style="1" customWidth="1"/>
    <col min="10" max="10" width="10.7109375" style="1" customWidth="1"/>
    <col min="11" max="11" width="10.85546875" style="1" customWidth="1"/>
    <col min="12" max="12" width="13.85546875" style="1" customWidth="1"/>
    <col min="13" max="13" width="14" style="1" customWidth="1"/>
    <col min="14" max="14" width="16.5703125" style="1" customWidth="1"/>
    <col min="15" max="16384" width="9.140625" style="1"/>
  </cols>
  <sheetData>
    <row r="1" spans="2:8" ht="27.75" customHeight="1" thickBot="1" x14ac:dyDescent="0.2">
      <c r="C1" s="31" t="s">
        <v>21</v>
      </c>
      <c r="D1" s="31"/>
      <c r="E1" s="31"/>
      <c r="F1" s="31"/>
      <c r="G1" s="31"/>
      <c r="H1" s="17"/>
    </row>
    <row r="2" spans="2:8" ht="38.25" customHeight="1" thickBot="1" x14ac:dyDescent="0.2">
      <c r="C2" s="32" t="s">
        <v>14</v>
      </c>
      <c r="D2" s="33"/>
      <c r="E2" s="33"/>
      <c r="F2" s="33"/>
      <c r="G2" s="34"/>
    </row>
    <row r="3" spans="2:8" ht="39" customHeight="1" thickBot="1" x14ac:dyDescent="0.2">
      <c r="C3" s="8" t="s">
        <v>0</v>
      </c>
      <c r="D3" s="9" t="s">
        <v>1</v>
      </c>
      <c r="E3" s="9" t="s">
        <v>22</v>
      </c>
      <c r="F3" s="9" t="s">
        <v>2</v>
      </c>
      <c r="G3" s="10" t="s">
        <v>3</v>
      </c>
    </row>
    <row r="4" spans="2:8" ht="51" customHeight="1" thickBot="1" x14ac:dyDescent="0.2">
      <c r="C4" s="15" t="s">
        <v>4</v>
      </c>
      <c r="D4" s="11"/>
      <c r="E4" s="29" t="s">
        <v>26</v>
      </c>
      <c r="F4" s="15">
        <v>8308.42</v>
      </c>
      <c r="G4" s="16">
        <f>F4</f>
        <v>8308.42</v>
      </c>
    </row>
    <row r="5" spans="2:8" ht="29.25" customHeight="1" thickBot="1" x14ac:dyDescent="0.2">
      <c r="C5" s="2" t="s">
        <v>8</v>
      </c>
      <c r="D5" s="12"/>
      <c r="E5" s="28"/>
      <c r="F5" s="3">
        <v>2753499.25</v>
      </c>
      <c r="G5" s="4">
        <f>D5*F5</f>
        <v>0</v>
      </c>
    </row>
    <row r="6" spans="2:8" ht="34.5" customHeight="1" thickBot="1" x14ac:dyDescent="0.2">
      <c r="B6" s="26"/>
      <c r="C6" s="24" t="s">
        <v>9</v>
      </c>
      <c r="D6" s="12"/>
      <c r="E6" s="20"/>
      <c r="F6" s="3">
        <v>4119692.36</v>
      </c>
      <c r="G6" s="4">
        <f t="shared" ref="G6:G14" si="0">D6*F6</f>
        <v>0</v>
      </c>
    </row>
    <row r="7" spans="2:8" ht="34.5" customHeight="1" thickBot="1" x14ac:dyDescent="0.2">
      <c r="B7" s="26"/>
      <c r="C7" s="24" t="s">
        <v>10</v>
      </c>
      <c r="D7" s="13"/>
      <c r="E7" s="21"/>
      <c r="F7" s="3">
        <v>1542295.82</v>
      </c>
      <c r="G7" s="4">
        <f t="shared" si="0"/>
        <v>0</v>
      </c>
    </row>
    <row r="8" spans="2:8" ht="34.5" customHeight="1" thickBot="1" x14ac:dyDescent="0.2">
      <c r="B8" s="26"/>
      <c r="C8" s="24" t="s">
        <v>11</v>
      </c>
      <c r="D8" s="12"/>
      <c r="E8" s="20"/>
      <c r="F8" s="3">
        <v>1912074.11</v>
      </c>
      <c r="G8" s="4">
        <f t="shared" si="0"/>
        <v>0</v>
      </c>
    </row>
    <row r="9" spans="2:8" ht="34.5" customHeight="1" thickBot="1" x14ac:dyDescent="0.2">
      <c r="B9" s="26"/>
      <c r="C9" s="24" t="s">
        <v>15</v>
      </c>
      <c r="D9" s="14"/>
      <c r="E9" s="22"/>
      <c r="F9" s="5">
        <v>11860185.18</v>
      </c>
      <c r="G9" s="4">
        <f t="shared" si="0"/>
        <v>0</v>
      </c>
    </row>
    <row r="10" spans="2:8" ht="34.5" customHeight="1" thickBot="1" x14ac:dyDescent="0.2">
      <c r="B10" s="26"/>
      <c r="C10" s="24" t="s">
        <v>16</v>
      </c>
      <c r="D10" s="14"/>
      <c r="E10" s="22"/>
      <c r="F10" s="5">
        <v>15991233.609999999</v>
      </c>
      <c r="G10" s="4">
        <f t="shared" si="0"/>
        <v>0</v>
      </c>
    </row>
    <row r="11" spans="2:8" ht="34.5" customHeight="1" thickBot="1" x14ac:dyDescent="0.2">
      <c r="B11" s="26"/>
      <c r="C11" s="24" t="s">
        <v>17</v>
      </c>
      <c r="D11" s="14"/>
      <c r="E11" s="22"/>
      <c r="F11" s="5">
        <v>19863168.559999999</v>
      </c>
      <c r="G11" s="4">
        <f t="shared" si="0"/>
        <v>0</v>
      </c>
    </row>
    <row r="12" spans="2:8" ht="34.5" customHeight="1" thickBot="1" x14ac:dyDescent="0.2">
      <c r="B12" s="26"/>
      <c r="C12" s="24" t="s">
        <v>18</v>
      </c>
      <c r="D12" s="14"/>
      <c r="E12" s="22"/>
      <c r="F12" s="5">
        <v>11860185.18</v>
      </c>
      <c r="G12" s="4">
        <f t="shared" si="0"/>
        <v>0</v>
      </c>
    </row>
    <row r="13" spans="2:8" ht="34.5" customHeight="1" thickBot="1" x14ac:dyDescent="0.2">
      <c r="B13" s="26"/>
      <c r="C13" s="24" t="s">
        <v>19</v>
      </c>
      <c r="D13" s="14"/>
      <c r="E13" s="22"/>
      <c r="F13" s="5">
        <v>15991233.609999999</v>
      </c>
      <c r="G13" s="4">
        <f t="shared" si="0"/>
        <v>0</v>
      </c>
    </row>
    <row r="14" spans="2:8" ht="34.5" customHeight="1" thickBot="1" x14ac:dyDescent="0.2">
      <c r="B14" s="26"/>
      <c r="C14" s="24" t="s">
        <v>20</v>
      </c>
      <c r="D14" s="14"/>
      <c r="E14" s="22"/>
      <c r="F14" s="5">
        <v>19863168.559999999</v>
      </c>
      <c r="G14" s="4">
        <f t="shared" si="0"/>
        <v>0</v>
      </c>
    </row>
    <row r="15" spans="2:8" ht="34.5" customHeight="1" thickBot="1" x14ac:dyDescent="0.2">
      <c r="B15" s="26"/>
      <c r="C15" s="25" t="s">
        <v>12</v>
      </c>
      <c r="D15" s="30">
        <f>D4</f>
        <v>0</v>
      </c>
      <c r="E15" s="14"/>
      <c r="F15" s="5">
        <v>5565.07</v>
      </c>
      <c r="G15" s="4">
        <f>D15*E15*F15</f>
        <v>0</v>
      </c>
    </row>
    <row r="16" spans="2:8" ht="34.5" customHeight="1" thickBot="1" x14ac:dyDescent="0.2">
      <c r="B16" s="26"/>
      <c r="C16" s="25" t="s">
        <v>13</v>
      </c>
      <c r="D16" s="30">
        <f>D4</f>
        <v>0</v>
      </c>
      <c r="E16" s="14"/>
      <c r="F16" s="5">
        <v>7600.9</v>
      </c>
      <c r="G16" s="4">
        <f>D16*E16*F16</f>
        <v>0</v>
      </c>
    </row>
    <row r="17" spans="2:7" ht="34.5" customHeight="1" thickBot="1" x14ac:dyDescent="0.2">
      <c r="B17" s="26"/>
      <c r="C17" s="24" t="s">
        <v>23</v>
      </c>
      <c r="D17" s="14"/>
      <c r="E17" s="22"/>
      <c r="F17" s="5">
        <v>1442326.2</v>
      </c>
      <c r="G17" s="4">
        <f>D17*F17</f>
        <v>0</v>
      </c>
    </row>
    <row r="18" spans="2:7" ht="34.5" customHeight="1" x14ac:dyDescent="0.15">
      <c r="B18" s="26"/>
      <c r="C18" s="24" t="s">
        <v>24</v>
      </c>
      <c r="D18" s="14"/>
      <c r="E18" s="23"/>
      <c r="F18" s="6">
        <v>15071874.810000001</v>
      </c>
      <c r="G18" s="7">
        <f>D18*F18</f>
        <v>0</v>
      </c>
    </row>
    <row r="19" spans="2:7" ht="25.5" customHeight="1" x14ac:dyDescent="0.2">
      <c r="B19" s="26"/>
      <c r="C19" s="39" t="s">
        <v>5</v>
      </c>
      <c r="D19" s="40"/>
      <c r="E19" s="18"/>
      <c r="F19" s="35">
        <f>G4+G5+G6+G7+G8+G15+G16+G17+G18</f>
        <v>8308.42</v>
      </c>
      <c r="G19" s="36"/>
    </row>
    <row r="20" spans="2:7" ht="21.75" customHeight="1" x14ac:dyDescent="0.15">
      <c r="B20" s="26"/>
      <c r="C20" s="41" t="s">
        <v>6</v>
      </c>
      <c r="D20" s="42"/>
      <c r="E20" s="19"/>
      <c r="F20" s="37">
        <f>F19*0.2</f>
        <v>1661.6840000000002</v>
      </c>
      <c r="G20" s="38"/>
    </row>
    <row r="21" spans="2:7" ht="30" customHeight="1" x14ac:dyDescent="0.15">
      <c r="B21" s="26"/>
      <c r="C21" s="41" t="s">
        <v>7</v>
      </c>
      <c r="D21" s="42"/>
      <c r="E21" s="19"/>
      <c r="F21" s="35">
        <f>F19+F20</f>
        <v>9970.1039999999994</v>
      </c>
      <c r="G21" s="36"/>
    </row>
    <row r="23" spans="2:7" ht="25.5" customHeight="1" x14ac:dyDescent="0.25">
      <c r="C23" s="27" t="s">
        <v>25</v>
      </c>
      <c r="D23" s="12"/>
    </row>
  </sheetData>
  <mergeCells count="8">
    <mergeCell ref="C1:G1"/>
    <mergeCell ref="C2:G2"/>
    <mergeCell ref="F19:G19"/>
    <mergeCell ref="F20:G20"/>
    <mergeCell ref="F21:G21"/>
    <mergeCell ref="C19:D19"/>
    <mergeCell ref="C20:D20"/>
    <mergeCell ref="C21:D2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2019-01-14T10:50:38Z</dcterms:modified>
</cp:coreProperties>
</file>